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oletines entregados II, III y IV trim. 2022\4\"/>
    </mc:Choice>
  </mc:AlternateContent>
  <bookViews>
    <workbookView xWindow="0" yWindow="0" windowWidth="28800" windowHeight="12135"/>
  </bookViews>
  <sheets>
    <sheet name="Cuadro_8" sheetId="3" r:id="rId1"/>
  </sheets>
  <definedNames>
    <definedName name="_xlnm.Print_Area" localSheetId="0">Cuadro_8!$A$1:$F$71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D24" i="3"/>
  <c r="D13" i="3" l="1"/>
  <c r="E13" i="3"/>
  <c r="F13" i="3"/>
  <c r="C13" i="3"/>
  <c r="D15" i="3"/>
  <c r="E15" i="3"/>
  <c r="F15" i="3"/>
  <c r="C15" i="3"/>
  <c r="F19" i="3"/>
  <c r="D20" i="3"/>
  <c r="E20" i="3"/>
  <c r="F20" i="3"/>
  <c r="C20" i="3"/>
  <c r="D21" i="3"/>
  <c r="E21" i="3"/>
  <c r="F21" i="3"/>
  <c r="C21" i="3"/>
  <c r="B45" i="3" l="1"/>
  <c r="B44" i="3"/>
  <c r="D17" i="3" l="1"/>
  <c r="B28" i="3" l="1"/>
  <c r="D53" i="3"/>
  <c r="D62" i="3" l="1"/>
  <c r="F14" i="3"/>
  <c r="C14" i="3"/>
  <c r="F17" i="3"/>
  <c r="E17" i="3"/>
  <c r="C17" i="3"/>
  <c r="C19" i="3"/>
  <c r="F22" i="3"/>
  <c r="C22" i="3"/>
  <c r="C12" i="3" l="1"/>
  <c r="B17" i="3"/>
  <c r="B40" i="3" l="1"/>
  <c r="B33" i="3"/>
  <c r="F43" i="3"/>
  <c r="F47" i="3"/>
  <c r="E47" i="3"/>
  <c r="D47" i="3"/>
  <c r="B48" i="3"/>
  <c r="C47" i="3"/>
  <c r="B50" i="3"/>
  <c r="B54" i="3"/>
  <c r="C62" i="3"/>
  <c r="E62" i="3" l="1"/>
  <c r="F62" i="3"/>
  <c r="B55" i="3"/>
  <c r="B56" i="3"/>
  <c r="C57" i="3"/>
  <c r="D57" i="3"/>
  <c r="E57" i="3"/>
  <c r="B58" i="3"/>
  <c r="B57" i="3" s="1"/>
  <c r="B21" i="3" l="1"/>
  <c r="B35" i="3" l="1"/>
  <c r="E14" i="3" l="1"/>
  <c r="E12" i="3" s="1"/>
  <c r="D14" i="3"/>
  <c r="D12" i="3" s="1"/>
  <c r="F12" i="3"/>
  <c r="D22" i="3"/>
  <c r="D25" i="3"/>
  <c r="C25" i="3"/>
  <c r="C32" i="3"/>
  <c r="C27" i="3"/>
  <c r="C36" i="3"/>
  <c r="C43" i="3"/>
  <c r="C53" i="3"/>
  <c r="C60" i="3"/>
  <c r="C59" i="3" s="1"/>
  <c r="E25" i="3"/>
  <c r="F25" i="3"/>
  <c r="E27" i="3"/>
  <c r="F57" i="3"/>
  <c r="F60" i="3"/>
  <c r="F59" i="3" s="1"/>
  <c r="E60" i="3"/>
  <c r="E59" i="3" s="1"/>
  <c r="D60" i="3"/>
  <c r="D59" i="3" s="1"/>
  <c r="B59" i="3" l="1"/>
  <c r="B60" i="3"/>
  <c r="C31" i="3"/>
  <c r="C42" i="3"/>
  <c r="B15" i="3"/>
  <c r="C24" i="3"/>
  <c r="C23" i="3" s="1"/>
  <c r="C52" i="3"/>
  <c r="C51" i="3" s="1"/>
  <c r="E24" i="3"/>
  <c r="F27" i="3"/>
  <c r="F24" i="3" s="1"/>
  <c r="C30" i="3" l="1"/>
  <c r="B62" i="3"/>
  <c r="E22" i="3" l="1"/>
  <c r="E53" i="3"/>
  <c r="E52" i="3" s="1"/>
  <c r="E51" i="3" s="1"/>
  <c r="F53" i="3"/>
  <c r="D18" i="3"/>
  <c r="E18" i="3"/>
  <c r="F18" i="3"/>
  <c r="F16" i="3" s="1"/>
  <c r="F11" i="3" l="1"/>
  <c r="E43" i="3" l="1"/>
  <c r="E19" i="3"/>
  <c r="E16" i="3" s="1"/>
  <c r="D19" i="3"/>
  <c r="D16" i="3" s="1"/>
  <c r="F32" i="3"/>
  <c r="E32" i="3"/>
  <c r="E36" i="3" l="1"/>
  <c r="D11" i="3"/>
  <c r="E42" i="3"/>
  <c r="D32" i="3"/>
  <c r="F36" i="3"/>
  <c r="F31" i="3" s="1"/>
  <c r="D36" i="3"/>
  <c r="D43" i="3"/>
  <c r="E11" i="3" l="1"/>
  <c r="B20" i="3"/>
  <c r="F52" i="3"/>
  <c r="F51" i="3" s="1"/>
  <c r="D23" i="3"/>
  <c r="D42" i="3"/>
  <c r="F42" i="3"/>
  <c r="F30" i="3" s="1"/>
  <c r="F23" i="3"/>
  <c r="D31" i="3"/>
  <c r="E31" i="3"/>
  <c r="E30" i="3" s="1"/>
  <c r="D52" i="3"/>
  <c r="B52" i="3" l="1"/>
  <c r="B51" i="3" s="1"/>
  <c r="D51" i="3"/>
  <c r="E23" i="3"/>
  <c r="D30" i="3"/>
  <c r="B53" i="3" l="1"/>
  <c r="B49" i="3" l="1"/>
  <c r="B47" i="3" l="1"/>
  <c r="B46" i="3" l="1"/>
  <c r="B43" i="3" l="1"/>
  <c r="B42" i="3" s="1"/>
  <c r="B41" i="3" l="1"/>
  <c r="B22" i="3"/>
  <c r="B39" i="3" l="1"/>
  <c r="B19" i="3"/>
  <c r="C18" i="3" l="1"/>
  <c r="C16" i="3" s="1"/>
  <c r="B38" i="3"/>
  <c r="B18" i="3" l="1"/>
  <c r="B16" i="3" s="1"/>
  <c r="B37" i="3"/>
  <c r="B36" i="3" s="1"/>
  <c r="B34" i="3" l="1"/>
  <c r="B32" i="3" l="1"/>
  <c r="B31" i="3" l="1"/>
  <c r="B30" i="3" s="1"/>
  <c r="B29" i="3" l="1"/>
  <c r="B27" i="3" s="1"/>
  <c r="B14" i="3" l="1"/>
  <c r="B26" i="3" l="1"/>
  <c r="B25" i="3" s="1"/>
  <c r="B24" i="3" s="1"/>
  <c r="B23" i="3" s="1"/>
  <c r="B13" i="3"/>
  <c r="B12" i="3" s="1"/>
  <c r="C11" i="3" l="1"/>
  <c r="B11" i="3" s="1"/>
</calcChain>
</file>

<file path=xl/sharedStrings.xml><?xml version="1.0" encoding="utf-8"?>
<sst xmlns="http://schemas.openxmlformats.org/spreadsheetml/2006/main" count="73" uniqueCount="42">
  <si>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</si>
  <si>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</si>
  <si>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</si>
  <si>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</si>
  <si>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</si>
  <si>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</si>
  <si>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</si>
  <si>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</si>
  <si>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</si>
  <si>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</si>
  <si>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</si>
  <si>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</si>
  <si>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</si>
  <si>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</si>
  <si>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</si>
  <si>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</si>
  <si>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</si>
  <si>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</si>
  <si>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</si>
  <si>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</si>
  <si>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</si>
  <si>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</si>
  <si>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</si>
  <si>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</si>
  <si>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</si>
  <si>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</si>
  <si>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</si>
  <si>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</si>
  <si>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</si>
  <si>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</si>
  <si>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</si>
  <si>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>Religiosos</t>
  </si>
  <si>
    <t xml:space="preserve">NOTA: Obras que iniciaron el proceso de construcción en el período de referencia. </t>
  </si>
  <si>
    <t>Comercios</t>
  </si>
  <si>
    <t xml:space="preserve">  Y TIPO DE EDIFICACIÓN: CUARTO TRIMESTRE 2022 (P)  </t>
  </si>
  <si>
    <t>(1)  Incluye cuartos de alquiler y adosadas.</t>
  </si>
  <si>
    <t>Fundaciones
(Subestructura)</t>
  </si>
  <si>
    <t>Estructuras
(Superestructura)</t>
  </si>
  <si>
    <t>(2)  Son edificios y estructuras destinadas a albergues, estacionamientos, galeras para criaderos y ceba de animales, clubes, salas de reuniones, cines, teatros,</t>
  </si>
  <si>
    <t xml:space="preserve">      estadios deportivos y otros para el esparcimiento.</t>
  </si>
  <si>
    <t>Fuente: Constructoras, inmobiliarias y personas particulares.</t>
  </si>
  <si>
    <t>(P) 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</si>
</sst>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3" fillId="3" borderId="0" xfId="2" applyNumberFormat="1" applyFont="1" applyFill="1" applyAlignment="1">
      <alignment horizontal="center"/>
    </xf>
    <xf numFmtId="165" fontId="3" fillId="3" borderId="8" xfId="1" applyNumberFormat="1" applyFont="1" applyFill="1" applyBorder="1"/>
    <xf numFmtId="165" fontId="3" fillId="3" borderId="9" xfId="1" applyNumberFormat="1" applyFont="1" applyFill="1" applyBorder="1"/>
    <xf numFmtId="165" fontId="3" fillId="3" borderId="8" xfId="1" applyNumberFormat="1" applyFont="1" applyFill="1" applyBorder="1" applyAlignment="1">
      <alignment vertical="center"/>
    </xf>
    <xf numFmtId="165" fontId="3" fillId="3" borderId="9" xfId="1" applyNumberFormat="1" applyFont="1" applyFill="1" applyBorder="1" applyAlignment="1">
      <alignment vertical="center"/>
    </xf>
    <xf numFmtId="1" fontId="1" fillId="3" borderId="0" xfId="1" applyNumberFormat="1" applyFont="1" applyFill="1" applyBorder="1" applyAlignment="1"/>
    <xf numFmtId="165" fontId="3" fillId="3" borderId="8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5" fontId="2" fillId="3" borderId="0" xfId="1" applyNumberFormat="1" applyFont="1" applyFill="1"/>
    <xf numFmtId="0" fontId="2" fillId="3" borderId="0" xfId="1" applyFont="1" applyFill="1"/>
    <xf numFmtId="49" fontId="1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4"/>
    </xf>
    <xf numFmtId="165" fontId="1" fillId="3" borderId="0" xfId="2" applyNumberFormat="1" applyFont="1" applyFill="1" applyAlignment="1">
      <alignment horizontal="left" indent="2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1" applyFont="1" applyAlignment="1">
      <alignment vertical="center"/>
    </xf>
    <xf numFmtId="164" fontId="1" fillId="3" borderId="0" xfId="3" applyNumberFormat="1" applyFont="1" applyFill="1" applyBorder="1" applyAlignment="1">
      <alignment horizontal="left" vertical="center"/>
    </xf>
    <xf numFmtId="49" fontId="1" fillId="3" borderId="0" xfId="1" applyNumberFormat="1" applyFont="1" applyFill="1"/>
    <xf numFmtId="49" fontId="1" fillId="3" borderId="0" xfId="1" applyNumberFormat="1" applyFont="1" applyFill="1" applyBorder="1" applyAlignment="1">
      <alignment horizontal="left" indent="6"/>
    </xf>
    <xf numFmtId="0" fontId="6" fillId="0" borderId="0" xfId="1" applyFont="1" applyAlignment="1">
      <alignment vertical="center"/>
    </xf>
    <xf numFmtId="165" fontId="1" fillId="3" borderId="8" xfId="1" applyNumberFormat="1" applyFont="1" applyFill="1" applyBorder="1"/>
    <xf numFmtId="165" fontId="1" fillId="3" borderId="9" xfId="1" applyNumberFormat="1" applyFont="1" applyFill="1" applyBorder="1"/>
    <xf numFmtId="49" fontId="1" fillId="3" borderId="6" xfId="1" applyNumberFormat="1" applyFont="1" applyFill="1" applyBorder="1" applyAlignment="1">
      <alignment horizontal="left" indent="6"/>
    </xf>
    <xf numFmtId="165" fontId="1" fillId="3" borderId="1" xfId="1" applyNumberFormat="1" applyFont="1" applyFill="1" applyBorder="1"/>
    <xf numFmtId="165" fontId="6" fillId="3" borderId="8" xfId="1" applyNumberFormat="1" applyFont="1" applyFill="1" applyBorder="1"/>
    <xf numFmtId="0" fontId="1" fillId="3" borderId="0" xfId="1" applyFont="1" applyFill="1" applyAlignment="1">
      <alignment vertical="center"/>
    </xf>
    <xf numFmtId="0" fontId="1" fillId="3" borderId="0" xfId="1" applyFont="1" applyFill="1"/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165" fontId="3" fillId="3" borderId="0" xfId="1" applyNumberFormat="1" applyFont="1" applyFill="1" applyAlignment="1">
      <alignment vertical="center"/>
    </xf>
    <xf numFmtId="0" fontId="3" fillId="3" borderId="0" xfId="1" applyFont="1" applyFill="1" applyAlignment="1">
      <alignment vertical="center"/>
    </xf>
  </cellXfs>
  <cellStyles count="5">
    <cellStyle name="Millares [0] 2 2" xfId="3"/>
    <cellStyle name="Normal" xfId="0" builtinId="0"/>
    <cellStyle name="Normal 2 2" xfId="2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zoomScale="93" zoomScaleNormal="93" zoomScaleSheetLayoutView="100" workbookViewId="0">
      <selection activeCell="J17" sqref="J17"/>
    </sheetView>
  </sheetViews>
  <sheetFormatPr baseColWidth="10" defaultRowHeight="12.75" x14ac:dyDescent="0.25"/>
  <cols>
    <col min="1" max="1" width="32.42578125" style="1" customWidth="1"/>
    <col min="2" max="2" width="15.85546875" style="1" customWidth="1"/>
    <col min="3" max="6" width="20.28515625" style="1" customWidth="1"/>
    <col min="7" max="7" width="11.42578125" style="50"/>
    <col min="8" max="19" width="11.42578125" style="17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19" s="23" customFormat="1" x14ac:dyDescent="0.2">
      <c r="A1" s="44" t="s">
        <v>24</v>
      </c>
      <c r="B1" s="44"/>
      <c r="C1" s="44"/>
      <c r="D1" s="44"/>
      <c r="E1" s="44"/>
      <c r="F1" s="44"/>
      <c r="G1" s="46"/>
      <c r="H1" s="46"/>
      <c r="I1" s="46"/>
      <c r="J1" s="46"/>
      <c r="K1" s="47"/>
      <c r="L1" s="47"/>
      <c r="M1" s="47"/>
      <c r="N1" s="47"/>
      <c r="O1" s="47"/>
      <c r="P1" s="47"/>
      <c r="Q1" s="47"/>
      <c r="R1" s="47"/>
      <c r="S1" s="47"/>
    </row>
    <row r="2" spans="1:19" s="23" customFormat="1" x14ac:dyDescent="0.2">
      <c r="A2" s="45" t="s">
        <v>25</v>
      </c>
      <c r="B2" s="45"/>
      <c r="C2" s="45"/>
      <c r="D2" s="45"/>
      <c r="E2" s="45"/>
      <c r="F2" s="45"/>
      <c r="G2" s="48"/>
      <c r="H2" s="48"/>
      <c r="I2" s="48"/>
      <c r="J2" s="48"/>
      <c r="K2" s="47"/>
      <c r="L2" s="47"/>
      <c r="M2" s="47"/>
      <c r="N2" s="47"/>
      <c r="O2" s="47"/>
      <c r="P2" s="47"/>
      <c r="Q2" s="47"/>
      <c r="R2" s="47"/>
      <c r="S2" s="47"/>
    </row>
    <row r="3" spans="1:19" s="23" customFormat="1" x14ac:dyDescent="0.2">
      <c r="A3" s="44" t="s">
        <v>26</v>
      </c>
      <c r="B3" s="44"/>
      <c r="C3" s="44"/>
      <c r="D3" s="44"/>
      <c r="E3" s="44"/>
      <c r="F3" s="44"/>
      <c r="G3" s="46"/>
      <c r="H3" s="46"/>
      <c r="I3" s="46"/>
      <c r="J3" s="46"/>
      <c r="K3" s="47"/>
      <c r="L3" s="47"/>
      <c r="M3" s="47"/>
      <c r="N3" s="47"/>
      <c r="O3" s="47"/>
      <c r="P3" s="47"/>
      <c r="Q3" s="47"/>
      <c r="R3" s="47"/>
      <c r="S3" s="47"/>
    </row>
    <row r="4" spans="1:19" s="23" customFormat="1" x14ac:dyDescent="0.2">
      <c r="A4" s="24"/>
      <c r="B4" s="24"/>
      <c r="C4" s="24"/>
      <c r="D4" s="24"/>
      <c r="E4" s="24"/>
      <c r="F4" s="24"/>
      <c r="G4" s="46"/>
      <c r="H4" s="46"/>
      <c r="I4" s="46"/>
      <c r="J4" s="46"/>
      <c r="K4" s="47"/>
      <c r="L4" s="47"/>
      <c r="M4" s="47"/>
      <c r="N4" s="47"/>
      <c r="O4" s="47"/>
      <c r="P4" s="47"/>
      <c r="Q4" s="47"/>
      <c r="R4" s="47"/>
      <c r="S4" s="47"/>
    </row>
    <row r="5" spans="1:19" s="25" customFormat="1" ht="16.5" customHeight="1" x14ac:dyDescent="0.25">
      <c r="A5" s="37" t="s">
        <v>27</v>
      </c>
      <c r="B5" s="37"/>
      <c r="C5" s="37"/>
      <c r="D5" s="37"/>
      <c r="E5" s="37"/>
      <c r="F5" s="37"/>
      <c r="G5" s="49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s="25" customFormat="1" ht="15" customHeight="1" x14ac:dyDescent="0.25">
      <c r="A6" s="37" t="s">
        <v>29</v>
      </c>
      <c r="B6" s="37"/>
      <c r="C6" s="37"/>
      <c r="D6" s="37"/>
      <c r="E6" s="37"/>
      <c r="F6" s="37"/>
      <c r="G6" s="49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s="25" customFormat="1" ht="16.5" customHeight="1" x14ac:dyDescent="0.25">
      <c r="A7" s="37" t="s">
        <v>34</v>
      </c>
      <c r="B7" s="37"/>
      <c r="C7" s="37"/>
      <c r="D7" s="37"/>
      <c r="E7" s="37"/>
      <c r="F7" s="37"/>
      <c r="G7" s="49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19" ht="9.75" customHeight="1" x14ac:dyDescent="0.25">
      <c r="A8" s="5"/>
      <c r="B8" s="5"/>
      <c r="C8" s="6"/>
      <c r="D8" s="6"/>
      <c r="E8" s="6"/>
      <c r="F8" s="6"/>
    </row>
    <row r="9" spans="1:19" ht="19.5" customHeight="1" x14ac:dyDescent="0.25">
      <c r="A9" s="38" t="s">
        <v>28</v>
      </c>
      <c r="B9" s="40" t="s">
        <v>0</v>
      </c>
      <c r="C9" s="42" t="s">
        <v>1</v>
      </c>
      <c r="D9" s="42"/>
      <c r="E9" s="42"/>
      <c r="F9" s="43"/>
    </row>
    <row r="10" spans="1:19" ht="39.75" customHeight="1" x14ac:dyDescent="0.25">
      <c r="A10" s="39"/>
      <c r="B10" s="41"/>
      <c r="C10" s="3" t="s">
        <v>36</v>
      </c>
      <c r="D10" s="3" t="s">
        <v>37</v>
      </c>
      <c r="E10" s="3" t="s">
        <v>2</v>
      </c>
      <c r="F10" s="4" t="s">
        <v>3</v>
      </c>
    </row>
    <row r="11" spans="1:19" ht="30" customHeight="1" x14ac:dyDescent="0.2">
      <c r="A11" s="7" t="s">
        <v>4</v>
      </c>
      <c r="B11" s="8">
        <f>SUM(C11:F11)</f>
        <v>1997</v>
      </c>
      <c r="C11" s="8">
        <f>+C12+C16</f>
        <v>153</v>
      </c>
      <c r="D11" s="8">
        <f>+D12+D16</f>
        <v>968</v>
      </c>
      <c r="E11" s="8">
        <f>+E12+E16</f>
        <v>412</v>
      </c>
      <c r="F11" s="9">
        <f>+F12+F16</f>
        <v>464</v>
      </c>
    </row>
    <row r="12" spans="1:19" ht="24.95" customHeight="1" x14ac:dyDescent="0.2">
      <c r="A12" s="16" t="s">
        <v>21</v>
      </c>
      <c r="B12" s="10">
        <f>SUM(B13:B15)</f>
        <v>1945</v>
      </c>
      <c r="C12" s="10">
        <f>SUM(C13:C15)</f>
        <v>137</v>
      </c>
      <c r="D12" s="10">
        <f>SUM(D13:D15)</f>
        <v>945</v>
      </c>
      <c r="E12" s="10">
        <f>SUM(E13:E15)</f>
        <v>405</v>
      </c>
      <c r="F12" s="11">
        <f>SUM(F13:F15)</f>
        <v>458</v>
      </c>
    </row>
    <row r="13" spans="1:19" ht="20.100000000000001" customHeight="1" x14ac:dyDescent="0.2">
      <c r="A13" s="20" t="s">
        <v>6</v>
      </c>
      <c r="B13" s="8">
        <f>SUM(C13:F13)</f>
        <v>1787</v>
      </c>
      <c r="C13" s="9">
        <f>+C54+C61+C33+C44</f>
        <v>120</v>
      </c>
      <c r="D13" s="9">
        <f>+D54+D61+D33+D44</f>
        <v>818</v>
      </c>
      <c r="E13" s="9">
        <f>+E54+E61+E33+E44</f>
        <v>392</v>
      </c>
      <c r="F13" s="9">
        <f>+F54+F61+F33+F44</f>
        <v>457</v>
      </c>
    </row>
    <row r="14" spans="1:19" ht="20.100000000000001" customHeight="1" x14ac:dyDescent="0.2">
      <c r="A14" s="20" t="s">
        <v>7</v>
      </c>
      <c r="B14" s="8">
        <f>SUM(C14:F14)</f>
        <v>49</v>
      </c>
      <c r="C14" s="9">
        <f>C34+C45+C55</f>
        <v>1</v>
      </c>
      <c r="D14" s="9">
        <f>+D55+D45+D34</f>
        <v>47</v>
      </c>
      <c r="E14" s="9">
        <f>+E55+E45+E34</f>
        <v>0</v>
      </c>
      <c r="F14" s="9">
        <f>+F55+F45+F34</f>
        <v>1</v>
      </c>
    </row>
    <row r="15" spans="1:19" ht="20.100000000000001" customHeight="1" x14ac:dyDescent="0.2">
      <c r="A15" s="20" t="s">
        <v>8</v>
      </c>
      <c r="B15" s="8">
        <f>SUM(C15:F15)</f>
        <v>109</v>
      </c>
      <c r="C15" s="9">
        <f>C26+C35+C46+C56</f>
        <v>16</v>
      </c>
      <c r="D15" s="9">
        <f>D26+D35+D46+D56</f>
        <v>80</v>
      </c>
      <c r="E15" s="9">
        <f>E26+E35+E46+E56</f>
        <v>13</v>
      </c>
      <c r="F15" s="9">
        <f>F26+F35+F46+F56</f>
        <v>0</v>
      </c>
    </row>
    <row r="16" spans="1:19" ht="24.95" customHeight="1" x14ac:dyDescent="0.2">
      <c r="A16" s="16" t="s">
        <v>20</v>
      </c>
      <c r="B16" s="8">
        <f>SUM(B17:B22)</f>
        <v>52</v>
      </c>
      <c r="C16" s="9">
        <f>SUM(C17:C22)</f>
        <v>16</v>
      </c>
      <c r="D16" s="9">
        <f>SUM(D17:D22)</f>
        <v>23</v>
      </c>
      <c r="E16" s="9">
        <f>SUM(E17:E22)</f>
        <v>7</v>
      </c>
      <c r="F16" s="9">
        <f>SUM(F17:F22)</f>
        <v>6</v>
      </c>
      <c r="G16" s="51"/>
      <c r="H16" s="52"/>
    </row>
    <row r="17" spans="1:19" ht="18.95" customHeight="1" x14ac:dyDescent="0.2">
      <c r="A17" s="20" t="s">
        <v>9</v>
      </c>
      <c r="B17" s="8">
        <f>SUM(C17:F17)</f>
        <v>29</v>
      </c>
      <c r="C17" s="9">
        <f>C28+C58+C37+C48</f>
        <v>7</v>
      </c>
      <c r="D17" s="9">
        <f>D28+D58+D37+D48+D63</f>
        <v>14</v>
      </c>
      <c r="E17" s="9">
        <f>E28+E58+E37+E48+E63</f>
        <v>5</v>
      </c>
      <c r="F17" s="9">
        <f>F28+F58+F37+F48+F63</f>
        <v>3</v>
      </c>
    </row>
    <row r="18" spans="1:19" ht="18.95" customHeight="1" x14ac:dyDescent="0.2">
      <c r="A18" s="20" t="s">
        <v>22</v>
      </c>
      <c r="B18" s="8">
        <f t="shared" ref="B18:B22" si="0">SUM(C18:F18)</f>
        <v>4</v>
      </c>
      <c r="C18" s="8">
        <f>C38</f>
        <v>0</v>
      </c>
      <c r="D18" s="8">
        <f t="shared" ref="D18:F18" si="1">D38</f>
        <v>4</v>
      </c>
      <c r="E18" s="8">
        <f t="shared" si="1"/>
        <v>0</v>
      </c>
      <c r="F18" s="9">
        <f t="shared" si="1"/>
        <v>0</v>
      </c>
      <c r="J18" s="50"/>
    </row>
    <row r="19" spans="1:19" ht="18.95" customHeight="1" x14ac:dyDescent="0.2">
      <c r="A19" s="20" t="s">
        <v>10</v>
      </c>
      <c r="B19" s="8">
        <f t="shared" ref="B19:B21" si="2">SUM(C19:F19)</f>
        <v>5</v>
      </c>
      <c r="C19" s="8">
        <f>+C39</f>
        <v>2</v>
      </c>
      <c r="D19" s="8">
        <f>+D39</f>
        <v>3</v>
      </c>
      <c r="E19" s="8">
        <f>+E39</f>
        <v>0</v>
      </c>
      <c r="F19" s="9">
        <f>+F39</f>
        <v>0</v>
      </c>
    </row>
    <row r="20" spans="1:19" ht="18.95" customHeight="1" x14ac:dyDescent="0.2">
      <c r="A20" s="20" t="s">
        <v>11</v>
      </c>
      <c r="B20" s="8">
        <f t="shared" si="2"/>
        <v>4</v>
      </c>
      <c r="C20" s="9">
        <f>C29+C49</f>
        <v>2</v>
      </c>
      <c r="D20" s="9">
        <f>D29+D49</f>
        <v>0</v>
      </c>
      <c r="E20" s="9">
        <f>E29+E49</f>
        <v>0</v>
      </c>
      <c r="F20" s="9">
        <f>F29+F49</f>
        <v>2</v>
      </c>
    </row>
    <row r="21" spans="1:19" s="29" customFormat="1" ht="18.95" customHeight="1" x14ac:dyDescent="0.2">
      <c r="A21" s="20" t="s">
        <v>12</v>
      </c>
      <c r="B21" s="8">
        <f t="shared" si="2"/>
        <v>6</v>
      </c>
      <c r="C21" s="9">
        <f>C40</f>
        <v>2</v>
      </c>
      <c r="D21" s="9">
        <f t="shared" ref="D21:F21" si="3">D40</f>
        <v>2</v>
      </c>
      <c r="E21" s="9">
        <f t="shared" si="3"/>
        <v>2</v>
      </c>
      <c r="F21" s="9">
        <f t="shared" si="3"/>
        <v>0</v>
      </c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s="29" customFormat="1" ht="18.95" customHeight="1" x14ac:dyDescent="0.2">
      <c r="A22" s="20" t="s">
        <v>13</v>
      </c>
      <c r="B22" s="8">
        <f t="shared" si="0"/>
        <v>4</v>
      </c>
      <c r="C22" s="9">
        <f>C41+C50</f>
        <v>3</v>
      </c>
      <c r="D22" s="9">
        <f>D41</f>
        <v>0</v>
      </c>
      <c r="E22" s="9">
        <f>E41+E49</f>
        <v>0</v>
      </c>
      <c r="F22" s="9">
        <f>F41+F50</f>
        <v>1</v>
      </c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23.1" customHeight="1" x14ac:dyDescent="0.2">
      <c r="A23" s="12" t="s">
        <v>15</v>
      </c>
      <c r="B23" s="8">
        <f>B24</f>
        <v>5</v>
      </c>
      <c r="C23" s="8">
        <f>C24</f>
        <v>1</v>
      </c>
      <c r="D23" s="8">
        <f t="shared" ref="D23:F23" si="4">D24</f>
        <v>1</v>
      </c>
      <c r="E23" s="8">
        <f t="shared" si="4"/>
        <v>1</v>
      </c>
      <c r="F23" s="9">
        <f t="shared" si="4"/>
        <v>2</v>
      </c>
    </row>
    <row r="24" spans="1:19" ht="21" customHeight="1" x14ac:dyDescent="0.2">
      <c r="A24" s="22" t="s">
        <v>15</v>
      </c>
      <c r="B24" s="13">
        <f>SUM(B25+B27)</f>
        <v>5</v>
      </c>
      <c r="C24" s="13">
        <f>SUM(C25+C27)</f>
        <v>1</v>
      </c>
      <c r="D24" s="13">
        <f>SUM(D25+D27)</f>
        <v>1</v>
      </c>
      <c r="E24" s="13">
        <f>SUM(E25+E27)</f>
        <v>1</v>
      </c>
      <c r="F24" s="14">
        <f>SUM(F25+F27)</f>
        <v>2</v>
      </c>
      <c r="H24" s="52"/>
      <c r="I24" s="52"/>
      <c r="J24" s="52"/>
      <c r="K24" s="52"/>
      <c r="L24" s="52"/>
    </row>
    <row r="25" spans="1:19" s="2" customFormat="1" ht="23.1" customHeight="1" x14ac:dyDescent="0.2">
      <c r="A25" s="16" t="s">
        <v>5</v>
      </c>
      <c r="B25" s="8">
        <f>SUM(B26:B26)</f>
        <v>1</v>
      </c>
      <c r="C25" s="8">
        <f>SUM(C26:C26)</f>
        <v>0</v>
      </c>
      <c r="D25" s="8">
        <f>SUM(D26:D26)</f>
        <v>0</v>
      </c>
      <c r="E25" s="8">
        <f>SUM(E26:E26)</f>
        <v>1</v>
      </c>
      <c r="F25" s="9">
        <f>SUM(F26:F26)</f>
        <v>0</v>
      </c>
      <c r="G25" s="55"/>
      <c r="H25" s="5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20.100000000000001" customHeight="1" x14ac:dyDescent="0.2">
      <c r="A26" s="20" t="s">
        <v>8</v>
      </c>
      <c r="B26" s="30">
        <f>SUM(C26:F26)</f>
        <v>1</v>
      </c>
      <c r="C26" s="30">
        <v>0</v>
      </c>
      <c r="D26" s="30">
        <v>0</v>
      </c>
      <c r="E26" s="30">
        <v>1</v>
      </c>
      <c r="F26" s="31">
        <v>0</v>
      </c>
      <c r="H26" s="52"/>
    </row>
    <row r="27" spans="1:19" ht="23.1" customHeight="1" x14ac:dyDescent="0.2">
      <c r="A27" s="16" t="s">
        <v>19</v>
      </c>
      <c r="B27" s="8">
        <f>SUM(B28:B29)</f>
        <v>4</v>
      </c>
      <c r="C27" s="30">
        <f>SUM(C28:C29)</f>
        <v>1</v>
      </c>
      <c r="D27" s="8">
        <f>SUM(D28:D29)</f>
        <v>1</v>
      </c>
      <c r="E27" s="8">
        <f>SUM(E29:E29)</f>
        <v>0</v>
      </c>
      <c r="F27" s="9">
        <f>SUM(F29:F29)</f>
        <v>2</v>
      </c>
      <c r="H27" s="52"/>
    </row>
    <row r="28" spans="1:19" ht="18" customHeight="1" x14ac:dyDescent="0.2">
      <c r="A28" s="28" t="s">
        <v>33</v>
      </c>
      <c r="B28" s="30">
        <f>SUM(C28:F28)</f>
        <v>1</v>
      </c>
      <c r="C28" s="30">
        <v>0</v>
      </c>
      <c r="D28" s="30">
        <v>1</v>
      </c>
      <c r="E28" s="30">
        <v>0</v>
      </c>
      <c r="F28" s="31">
        <v>0</v>
      </c>
      <c r="H28" s="52"/>
    </row>
    <row r="29" spans="1:19" ht="18" customHeight="1" x14ac:dyDescent="0.2">
      <c r="A29" s="28" t="s">
        <v>11</v>
      </c>
      <c r="B29" s="30">
        <f>SUM(C29:F29)</f>
        <v>3</v>
      </c>
      <c r="C29" s="25">
        <v>1</v>
      </c>
      <c r="D29" s="30">
        <v>0</v>
      </c>
      <c r="E29" s="30">
        <v>0</v>
      </c>
      <c r="F29" s="31">
        <v>2</v>
      </c>
      <c r="H29" s="52"/>
    </row>
    <row r="30" spans="1:19" ht="23.1" customHeight="1" x14ac:dyDescent="0.2">
      <c r="A30" s="15" t="s">
        <v>17</v>
      </c>
      <c r="B30" s="8">
        <f>B31+B42</f>
        <v>782</v>
      </c>
      <c r="C30" s="8">
        <f>C31+C42</f>
        <v>67</v>
      </c>
      <c r="D30" s="8">
        <f>D31+D42</f>
        <v>459</v>
      </c>
      <c r="E30" s="8">
        <f>E31+E42</f>
        <v>120</v>
      </c>
      <c r="F30" s="9">
        <f>F31+F42</f>
        <v>136</v>
      </c>
    </row>
    <row r="31" spans="1:19" ht="21" customHeight="1" x14ac:dyDescent="0.2">
      <c r="A31" s="22" t="s">
        <v>17</v>
      </c>
      <c r="B31" s="13">
        <f>SUM(C31:F31)</f>
        <v>762</v>
      </c>
      <c r="C31" s="13">
        <f>SUM(C32+C36)</f>
        <v>64</v>
      </c>
      <c r="D31" s="13">
        <f>SUM(D32+D36)</f>
        <v>443</v>
      </c>
      <c r="E31" s="13">
        <f>SUM(E32+E36)</f>
        <v>120</v>
      </c>
      <c r="F31" s="14">
        <f>SUM(F32+F36)</f>
        <v>135</v>
      </c>
    </row>
    <row r="32" spans="1:19" s="2" customFormat="1" ht="24.95" customHeight="1" x14ac:dyDescent="0.2">
      <c r="A32" s="21" t="s">
        <v>5</v>
      </c>
      <c r="B32" s="8">
        <f>SUM(C32:F32)</f>
        <v>725</v>
      </c>
      <c r="C32" s="8">
        <f>SUM(C33:C35)</f>
        <v>53</v>
      </c>
      <c r="D32" s="8">
        <f>SUM(D33:D35)</f>
        <v>427</v>
      </c>
      <c r="E32" s="8">
        <f>SUM(E33:E35)</f>
        <v>114</v>
      </c>
      <c r="F32" s="9">
        <f>SUM(F33:F35)</f>
        <v>131</v>
      </c>
      <c r="G32" s="55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2" ht="18" customHeight="1" x14ac:dyDescent="0.2">
      <c r="A33" s="20" t="s">
        <v>6</v>
      </c>
      <c r="B33" s="30">
        <f>SUM(C33:F33)</f>
        <v>647</v>
      </c>
      <c r="C33" s="30">
        <v>51</v>
      </c>
      <c r="D33" s="30">
        <v>364</v>
      </c>
      <c r="E33" s="30">
        <v>102</v>
      </c>
      <c r="F33" s="31">
        <v>130</v>
      </c>
      <c r="H33" s="52"/>
      <c r="I33" s="52"/>
      <c r="J33" s="52"/>
      <c r="K33" s="52"/>
      <c r="L33" s="52"/>
    </row>
    <row r="34" spans="1:12" ht="18" customHeight="1" x14ac:dyDescent="0.2">
      <c r="A34" s="20" t="s">
        <v>7</v>
      </c>
      <c r="B34" s="30">
        <f>SUM(C34:F34)</f>
        <v>21</v>
      </c>
      <c r="C34" s="30">
        <v>0</v>
      </c>
      <c r="D34" s="30">
        <v>20</v>
      </c>
      <c r="E34" s="30">
        <v>0</v>
      </c>
      <c r="F34" s="31">
        <v>1</v>
      </c>
      <c r="H34" s="52"/>
      <c r="I34" s="52"/>
      <c r="J34" s="52"/>
      <c r="K34" s="52"/>
      <c r="L34" s="52"/>
    </row>
    <row r="35" spans="1:12" ht="18" customHeight="1" x14ac:dyDescent="0.2">
      <c r="A35" s="20" t="s">
        <v>8</v>
      </c>
      <c r="B35" s="30">
        <f>SUM(C35:F35)</f>
        <v>57</v>
      </c>
      <c r="C35" s="30">
        <v>2</v>
      </c>
      <c r="D35" s="30">
        <v>43</v>
      </c>
      <c r="E35" s="30">
        <v>12</v>
      </c>
      <c r="F35" s="31">
        <v>0</v>
      </c>
      <c r="H35" s="52"/>
    </row>
    <row r="36" spans="1:12" ht="24.95" customHeight="1" x14ac:dyDescent="0.2">
      <c r="A36" s="21" t="s">
        <v>19</v>
      </c>
      <c r="B36" s="8">
        <f>SUM(B37:B41)</f>
        <v>37</v>
      </c>
      <c r="C36" s="8">
        <f>SUM(C37:C41)</f>
        <v>11</v>
      </c>
      <c r="D36" s="8">
        <f>SUM(D37:D41)</f>
        <v>16</v>
      </c>
      <c r="E36" s="8">
        <f>SUM(E37:E41)</f>
        <v>6</v>
      </c>
      <c r="F36" s="9">
        <f>SUM(F37:F41)</f>
        <v>4</v>
      </c>
      <c r="H36" s="52"/>
    </row>
    <row r="37" spans="1:12" ht="18" customHeight="1" x14ac:dyDescent="0.2">
      <c r="A37" s="20" t="s">
        <v>9</v>
      </c>
      <c r="B37" s="30">
        <f t="shared" ref="B37:B41" si="5">SUM(C37:F37)</f>
        <v>20</v>
      </c>
      <c r="C37" s="30">
        <v>6</v>
      </c>
      <c r="D37" s="30">
        <v>7</v>
      </c>
      <c r="E37" s="30">
        <v>4</v>
      </c>
      <c r="F37" s="31">
        <v>3</v>
      </c>
      <c r="H37" s="52"/>
    </row>
    <row r="38" spans="1:12" ht="18" customHeight="1" x14ac:dyDescent="0.2">
      <c r="A38" s="20" t="s">
        <v>22</v>
      </c>
      <c r="B38" s="30">
        <f t="shared" si="5"/>
        <v>4</v>
      </c>
      <c r="C38" s="30">
        <v>0</v>
      </c>
      <c r="D38" s="30">
        <v>4</v>
      </c>
      <c r="E38" s="30">
        <v>0</v>
      </c>
      <c r="F38" s="31">
        <v>0</v>
      </c>
      <c r="H38" s="52"/>
    </row>
    <row r="39" spans="1:12" ht="18" customHeight="1" x14ac:dyDescent="0.2">
      <c r="A39" s="20" t="s">
        <v>10</v>
      </c>
      <c r="B39" s="30">
        <f t="shared" si="5"/>
        <v>5</v>
      </c>
      <c r="C39" s="30">
        <v>2</v>
      </c>
      <c r="D39" s="30">
        <v>3</v>
      </c>
      <c r="E39" s="30">
        <v>0</v>
      </c>
      <c r="F39" s="31">
        <v>0</v>
      </c>
      <c r="H39" s="52"/>
    </row>
    <row r="40" spans="1:12" ht="18" customHeight="1" x14ac:dyDescent="0.2">
      <c r="A40" s="20" t="s">
        <v>31</v>
      </c>
      <c r="B40" s="30">
        <f t="shared" ref="B40" si="6">SUM(C40:F40)</f>
        <v>6</v>
      </c>
      <c r="C40" s="30">
        <v>2</v>
      </c>
      <c r="D40" s="30">
        <v>2</v>
      </c>
      <c r="E40" s="30">
        <v>2</v>
      </c>
      <c r="F40" s="31">
        <v>0</v>
      </c>
    </row>
    <row r="41" spans="1:12" ht="18" customHeight="1" x14ac:dyDescent="0.2">
      <c r="A41" s="20" t="s">
        <v>13</v>
      </c>
      <c r="B41" s="30">
        <f t="shared" si="5"/>
        <v>2</v>
      </c>
      <c r="C41" s="30">
        <v>1</v>
      </c>
      <c r="D41" s="30">
        <v>0</v>
      </c>
      <c r="E41" s="30">
        <v>0</v>
      </c>
      <c r="F41" s="31">
        <v>1</v>
      </c>
    </row>
    <row r="42" spans="1:12" ht="23.1" customHeight="1" x14ac:dyDescent="0.2">
      <c r="A42" s="22" t="s">
        <v>18</v>
      </c>
      <c r="B42" s="13">
        <f>SUM(B43,B47)</f>
        <v>20</v>
      </c>
      <c r="C42" s="13">
        <f>SUM(C43,C47)</f>
        <v>3</v>
      </c>
      <c r="D42" s="13">
        <f>SUM(D43,D47)</f>
        <v>16</v>
      </c>
      <c r="E42" s="13">
        <f>SUM(E43,E47)</f>
        <v>0</v>
      </c>
      <c r="F42" s="14">
        <f>SUM(F43,F47)</f>
        <v>1</v>
      </c>
      <c r="G42" s="55"/>
    </row>
    <row r="43" spans="1:12" ht="21.95" customHeight="1" x14ac:dyDescent="0.2">
      <c r="A43" s="21" t="s">
        <v>21</v>
      </c>
      <c r="B43" s="8">
        <f t="shared" ref="B43:B50" si="7">SUM(C43:F43)</f>
        <v>14</v>
      </c>
      <c r="C43" s="8">
        <f>SUM(C44:C46)</f>
        <v>0</v>
      </c>
      <c r="D43" s="8">
        <f>SUM(D44:D46)</f>
        <v>13</v>
      </c>
      <c r="E43" s="8">
        <f>SUM(E44:E46)</f>
        <v>0</v>
      </c>
      <c r="F43" s="9">
        <f>SUM(F44:F46)</f>
        <v>1</v>
      </c>
    </row>
    <row r="44" spans="1:12" ht="18" customHeight="1" x14ac:dyDescent="0.2">
      <c r="A44" s="20" t="s">
        <v>6</v>
      </c>
      <c r="B44" s="30">
        <f t="shared" si="7"/>
        <v>7</v>
      </c>
      <c r="C44" s="30">
        <v>0</v>
      </c>
      <c r="D44" s="34">
        <v>6</v>
      </c>
      <c r="E44" s="30">
        <v>0</v>
      </c>
      <c r="F44" s="31">
        <v>1</v>
      </c>
    </row>
    <row r="45" spans="1:12" ht="18" customHeight="1" x14ac:dyDescent="0.2">
      <c r="A45" s="20" t="s">
        <v>7</v>
      </c>
      <c r="B45" s="30">
        <f t="shared" si="7"/>
        <v>1</v>
      </c>
      <c r="C45" s="30">
        <v>0</v>
      </c>
      <c r="D45" s="34">
        <v>1</v>
      </c>
      <c r="E45" s="30">
        <v>0</v>
      </c>
      <c r="F45" s="31">
        <v>0</v>
      </c>
    </row>
    <row r="46" spans="1:12" ht="18" customHeight="1" x14ac:dyDescent="0.2">
      <c r="A46" s="20" t="s">
        <v>8</v>
      </c>
      <c r="B46" s="30">
        <f t="shared" si="7"/>
        <v>6</v>
      </c>
      <c r="C46" s="30">
        <v>0</v>
      </c>
      <c r="D46" s="34">
        <v>6</v>
      </c>
      <c r="E46" s="30">
        <v>0</v>
      </c>
      <c r="F46" s="31">
        <v>0</v>
      </c>
      <c r="H46" s="52"/>
      <c r="I46" s="52"/>
      <c r="J46" s="52"/>
      <c r="K46" s="52"/>
      <c r="L46" s="52"/>
    </row>
    <row r="47" spans="1:12" ht="21.95" customHeight="1" x14ac:dyDescent="0.2">
      <c r="A47" s="21" t="s">
        <v>20</v>
      </c>
      <c r="B47" s="8">
        <f t="shared" si="7"/>
        <v>6</v>
      </c>
      <c r="C47" s="9">
        <f>SUM(C48:C50)</f>
        <v>3</v>
      </c>
      <c r="D47" s="9">
        <f>SUM(D48:D50)</f>
        <v>3</v>
      </c>
      <c r="E47" s="9">
        <f>SUM(E48:E50)</f>
        <v>0</v>
      </c>
      <c r="F47" s="9">
        <f>SUM(F48:F50)</f>
        <v>0</v>
      </c>
      <c r="H47" s="52"/>
    </row>
    <row r="48" spans="1:12" ht="18" customHeight="1" x14ac:dyDescent="0.2">
      <c r="A48" s="20" t="s">
        <v>9</v>
      </c>
      <c r="B48" s="30">
        <f t="shared" si="7"/>
        <v>3</v>
      </c>
      <c r="C48" s="30">
        <v>0</v>
      </c>
      <c r="D48" s="30">
        <v>3</v>
      </c>
      <c r="E48" s="30">
        <v>0</v>
      </c>
      <c r="F48" s="31">
        <v>0</v>
      </c>
      <c r="H48" s="52"/>
    </row>
    <row r="49" spans="1:12" ht="18" customHeight="1" x14ac:dyDescent="0.2">
      <c r="A49" s="20" t="s">
        <v>11</v>
      </c>
      <c r="B49" s="30">
        <f t="shared" si="7"/>
        <v>1</v>
      </c>
      <c r="C49" s="34">
        <v>1</v>
      </c>
      <c r="D49" s="30">
        <v>0</v>
      </c>
      <c r="E49" s="30">
        <v>0</v>
      </c>
      <c r="F49" s="31">
        <v>0</v>
      </c>
      <c r="H49" s="52"/>
    </row>
    <row r="50" spans="1:12" ht="18" customHeight="1" x14ac:dyDescent="0.2">
      <c r="A50" s="20" t="s">
        <v>13</v>
      </c>
      <c r="B50" s="30">
        <f t="shared" si="7"/>
        <v>2</v>
      </c>
      <c r="C50" s="34">
        <v>2</v>
      </c>
      <c r="D50" s="30">
        <v>0</v>
      </c>
      <c r="E50" s="30">
        <v>0</v>
      </c>
      <c r="F50" s="31">
        <v>0</v>
      </c>
      <c r="H50" s="52"/>
    </row>
    <row r="51" spans="1:12" ht="23.1" customHeight="1" x14ac:dyDescent="0.2">
      <c r="A51" s="15" t="s">
        <v>23</v>
      </c>
      <c r="B51" s="8">
        <f>B52+B59</f>
        <v>1210</v>
      </c>
      <c r="C51" s="8">
        <f>C52+C59</f>
        <v>85</v>
      </c>
      <c r="D51" s="8">
        <f>D52+D59</f>
        <v>508</v>
      </c>
      <c r="E51" s="8">
        <f>E52+E59</f>
        <v>291</v>
      </c>
      <c r="F51" s="9">
        <f>F52+F59</f>
        <v>326</v>
      </c>
      <c r="H51" s="52"/>
    </row>
    <row r="52" spans="1:12" ht="23.25" customHeight="1" x14ac:dyDescent="0.2">
      <c r="A52" s="22" t="s">
        <v>14</v>
      </c>
      <c r="B52" s="13">
        <f>SUM(C52:F52)</f>
        <v>861</v>
      </c>
      <c r="C52" s="13">
        <f>SUM(C53+C57)</f>
        <v>85</v>
      </c>
      <c r="D52" s="13">
        <f>SUM(D53+D57)</f>
        <v>505</v>
      </c>
      <c r="E52" s="13">
        <f>SUM(E53+E57)</f>
        <v>102</v>
      </c>
      <c r="F52" s="14">
        <f>SUM(F53+F57)</f>
        <v>169</v>
      </c>
      <c r="H52" s="52"/>
      <c r="I52" s="52"/>
      <c r="J52" s="52"/>
      <c r="K52" s="52"/>
      <c r="L52" s="52"/>
    </row>
    <row r="53" spans="1:12" ht="21" customHeight="1" x14ac:dyDescent="0.2">
      <c r="A53" s="21" t="s">
        <v>5</v>
      </c>
      <c r="B53" s="8">
        <f>SUM(C53:F53)</f>
        <v>860</v>
      </c>
      <c r="C53" s="8">
        <f>SUM(C54:C56)</f>
        <v>84</v>
      </c>
      <c r="D53" s="8">
        <f>SUM(D54:D56)</f>
        <v>505</v>
      </c>
      <c r="E53" s="8">
        <f>SUM(E54:E56)</f>
        <v>102</v>
      </c>
      <c r="F53" s="9">
        <f>SUM(F54:F56)</f>
        <v>169</v>
      </c>
      <c r="H53" s="52"/>
    </row>
    <row r="54" spans="1:12" ht="21.95" customHeight="1" x14ac:dyDescent="0.2">
      <c r="A54" s="20" t="s">
        <v>6</v>
      </c>
      <c r="B54" s="30">
        <f>SUM(C54:F54)</f>
        <v>788</v>
      </c>
      <c r="C54" s="30">
        <v>69</v>
      </c>
      <c r="D54" s="30">
        <v>448</v>
      </c>
      <c r="E54" s="30">
        <v>102</v>
      </c>
      <c r="F54" s="31">
        <v>169</v>
      </c>
      <c r="H54" s="52"/>
    </row>
    <row r="55" spans="1:12" ht="21.95" customHeight="1" x14ac:dyDescent="0.2">
      <c r="A55" s="20" t="s">
        <v>7</v>
      </c>
      <c r="B55" s="30">
        <f>SUM(C55:F55)</f>
        <v>27</v>
      </c>
      <c r="C55" s="30">
        <v>1</v>
      </c>
      <c r="D55" s="30">
        <v>26</v>
      </c>
      <c r="E55" s="30">
        <v>0</v>
      </c>
      <c r="F55" s="31">
        <v>0</v>
      </c>
      <c r="H55" s="52"/>
    </row>
    <row r="56" spans="1:12" ht="21.95" customHeight="1" x14ac:dyDescent="0.2">
      <c r="A56" s="20" t="s">
        <v>8</v>
      </c>
      <c r="B56" s="30">
        <f t="shared" ref="B56" si="8">SUM(C56:F56)</f>
        <v>45</v>
      </c>
      <c r="C56" s="30">
        <v>14</v>
      </c>
      <c r="D56" s="30">
        <v>31</v>
      </c>
      <c r="E56" s="30">
        <v>0</v>
      </c>
      <c r="F56" s="31">
        <v>0</v>
      </c>
      <c r="H56" s="52"/>
    </row>
    <row r="57" spans="1:12" ht="24.95" customHeight="1" x14ac:dyDescent="0.2">
      <c r="A57" s="21" t="s">
        <v>19</v>
      </c>
      <c r="B57" s="8">
        <f>SUM(B58:B58)</f>
        <v>1</v>
      </c>
      <c r="C57" s="8">
        <f>SUM(C58:C58)</f>
        <v>1</v>
      </c>
      <c r="D57" s="8">
        <f>SUM(D58:D58)</f>
        <v>0</v>
      </c>
      <c r="E57" s="8">
        <f>SUM(E58:E58)</f>
        <v>0</v>
      </c>
      <c r="F57" s="9">
        <f>SUM(F58:F58)</f>
        <v>0</v>
      </c>
      <c r="H57" s="52"/>
    </row>
    <row r="58" spans="1:12" ht="21.95" customHeight="1" x14ac:dyDescent="0.2">
      <c r="A58" s="20" t="s">
        <v>9</v>
      </c>
      <c r="B58" s="30">
        <f>SUM(C58:F58)</f>
        <v>1</v>
      </c>
      <c r="C58" s="30">
        <v>1</v>
      </c>
      <c r="D58" s="30">
        <v>0</v>
      </c>
      <c r="E58" s="30">
        <v>0</v>
      </c>
      <c r="F58" s="31">
        <v>0</v>
      </c>
      <c r="H58" s="52"/>
    </row>
    <row r="59" spans="1:12" ht="23.1" customHeight="1" x14ac:dyDescent="0.2">
      <c r="A59" s="22" t="s">
        <v>16</v>
      </c>
      <c r="B59" s="13">
        <f>SUM(C59:F59)</f>
        <v>349</v>
      </c>
      <c r="C59" s="13">
        <f>SUM(C60+C62)</f>
        <v>0</v>
      </c>
      <c r="D59" s="13">
        <f>SUM(D60+D62)</f>
        <v>3</v>
      </c>
      <c r="E59" s="13">
        <f>SUM(E60+E62)</f>
        <v>189</v>
      </c>
      <c r="F59" s="14">
        <f>SUM(F60+F62)</f>
        <v>157</v>
      </c>
      <c r="H59" s="52"/>
      <c r="I59" s="52"/>
      <c r="J59" s="52"/>
      <c r="K59" s="52"/>
      <c r="L59" s="52"/>
    </row>
    <row r="60" spans="1:12" ht="24.95" customHeight="1" x14ac:dyDescent="0.2">
      <c r="A60" s="21" t="s">
        <v>5</v>
      </c>
      <c r="B60" s="8">
        <f>SUM(C60:F60)</f>
        <v>345</v>
      </c>
      <c r="C60" s="8">
        <f>SUM(C61:C61)</f>
        <v>0</v>
      </c>
      <c r="D60" s="8">
        <f>SUM(D61:D61)</f>
        <v>0</v>
      </c>
      <c r="E60" s="8">
        <f>SUM(E61:E61)</f>
        <v>188</v>
      </c>
      <c r="F60" s="9">
        <f>SUM(F61:F61)</f>
        <v>157</v>
      </c>
      <c r="H60" s="52"/>
    </row>
    <row r="61" spans="1:12" ht="21.95" customHeight="1" x14ac:dyDescent="0.2">
      <c r="A61" s="20" t="s">
        <v>6</v>
      </c>
      <c r="B61" s="30">
        <v>0</v>
      </c>
      <c r="C61" s="30">
        <v>0</v>
      </c>
      <c r="D61" s="30">
        <v>0</v>
      </c>
      <c r="E61" s="30">
        <v>188</v>
      </c>
      <c r="F61" s="31">
        <v>157</v>
      </c>
      <c r="H61" s="52"/>
    </row>
    <row r="62" spans="1:12" ht="21.95" customHeight="1" x14ac:dyDescent="0.2">
      <c r="A62" s="21" t="s">
        <v>19</v>
      </c>
      <c r="B62" s="8">
        <f>SUM(B63:B63)</f>
        <v>0</v>
      </c>
      <c r="C62" s="8">
        <f>SUM(C63:C63)</f>
        <v>0</v>
      </c>
      <c r="D62" s="8">
        <f>SUM(D63:D63)</f>
        <v>3</v>
      </c>
      <c r="E62" s="8">
        <f>SUM(E63:E63)</f>
        <v>1</v>
      </c>
      <c r="F62" s="9">
        <f>SUM(F63:F63)</f>
        <v>0</v>
      </c>
      <c r="H62" s="52"/>
    </row>
    <row r="63" spans="1:12" ht="21.95" customHeight="1" x14ac:dyDescent="0.2">
      <c r="A63" s="20" t="s">
        <v>9</v>
      </c>
      <c r="B63" s="30">
        <v>0</v>
      </c>
      <c r="C63" s="30">
        <v>0</v>
      </c>
      <c r="D63" s="30">
        <v>3</v>
      </c>
      <c r="E63" s="30">
        <v>1</v>
      </c>
      <c r="F63" s="31">
        <v>0</v>
      </c>
      <c r="H63" s="52"/>
    </row>
    <row r="64" spans="1:12" ht="8.25" customHeight="1" x14ac:dyDescent="0.2">
      <c r="A64" s="32"/>
      <c r="B64" s="32"/>
      <c r="C64" s="32"/>
      <c r="D64" s="32"/>
      <c r="E64" s="32"/>
      <c r="F64" s="33"/>
      <c r="H64" s="52"/>
    </row>
    <row r="65" spans="1:9" ht="18" customHeight="1" x14ac:dyDescent="0.2">
      <c r="A65" s="27" t="s">
        <v>32</v>
      </c>
      <c r="B65" s="18"/>
      <c r="C65" s="18"/>
      <c r="D65" s="18"/>
      <c r="E65" s="18"/>
      <c r="F65" s="18"/>
      <c r="G65" s="51"/>
      <c r="H65" s="52"/>
      <c r="I65" s="52"/>
    </row>
    <row r="66" spans="1:9" ht="12.95" customHeight="1" x14ac:dyDescent="0.25">
      <c r="A66" s="35" t="s">
        <v>35</v>
      </c>
      <c r="B66" s="17"/>
      <c r="C66" s="17"/>
      <c r="D66" s="17"/>
      <c r="E66" s="17"/>
      <c r="F66" s="17"/>
      <c r="G66" s="17"/>
    </row>
    <row r="67" spans="1:9" ht="12.95" customHeight="1" x14ac:dyDescent="0.2">
      <c r="A67" s="36" t="s">
        <v>38</v>
      </c>
      <c r="B67" s="19"/>
      <c r="C67" s="19"/>
      <c r="D67" s="19"/>
      <c r="E67" s="19"/>
      <c r="F67" s="17"/>
      <c r="G67" s="17"/>
    </row>
    <row r="68" spans="1:9" ht="12.95" customHeight="1" x14ac:dyDescent="0.2">
      <c r="A68" s="36" t="s">
        <v>39</v>
      </c>
      <c r="B68" s="19"/>
      <c r="C68" s="19"/>
      <c r="D68" s="19"/>
      <c r="E68" s="19"/>
      <c r="F68" s="17"/>
      <c r="G68" s="17"/>
    </row>
    <row r="69" spans="1:9" ht="12.95" customHeight="1" x14ac:dyDescent="0.25">
      <c r="A69" s="26" t="s">
        <v>30</v>
      </c>
      <c r="B69" s="17"/>
      <c r="C69" s="17"/>
      <c r="D69" s="17"/>
      <c r="E69" s="17"/>
      <c r="F69" s="17"/>
      <c r="G69" s="17"/>
    </row>
    <row r="70" spans="1:9" ht="12.95" customHeight="1" x14ac:dyDescent="0.25">
      <c r="A70" s="35" t="s">
        <v>41</v>
      </c>
      <c r="B70" s="17"/>
      <c r="C70" s="17"/>
      <c r="D70" s="17"/>
      <c r="E70" s="17"/>
      <c r="F70" s="17"/>
      <c r="G70" s="17"/>
    </row>
    <row r="71" spans="1:9" x14ac:dyDescent="0.25">
      <c r="A71" s="35" t="s">
        <v>40</v>
      </c>
      <c r="B71" s="17"/>
      <c r="C71" s="17"/>
      <c r="D71" s="17"/>
      <c r="E71" s="17"/>
      <c r="F71" s="17"/>
    </row>
    <row r="72" spans="1:9" x14ac:dyDescent="0.25">
      <c r="A72" s="17"/>
      <c r="B72" s="17"/>
      <c r="C72" s="17"/>
      <c r="D72" s="17"/>
      <c r="E72" s="17"/>
      <c r="F72" s="17"/>
    </row>
    <row r="73" spans="1:9" x14ac:dyDescent="0.25">
      <c r="A73" s="17"/>
      <c r="B73" s="17"/>
      <c r="C73" s="17"/>
      <c r="D73" s="17"/>
      <c r="E73" s="17"/>
      <c r="F73" s="17"/>
    </row>
    <row r="74" spans="1:9" x14ac:dyDescent="0.25">
      <c r="A74" s="17"/>
      <c r="B74" s="17"/>
      <c r="C74" s="17"/>
      <c r="D74" s="17"/>
      <c r="E74" s="17"/>
      <c r="F74" s="17"/>
    </row>
    <row r="75" spans="1:9" x14ac:dyDescent="0.25">
      <c r="A75" s="17"/>
      <c r="B75" s="17"/>
      <c r="C75" s="17"/>
      <c r="D75" s="17"/>
      <c r="E75" s="17"/>
      <c r="F75" s="17"/>
    </row>
    <row r="76" spans="1:9" x14ac:dyDescent="0.25">
      <c r="A76" s="17"/>
      <c r="B76" s="17"/>
      <c r="C76" s="17"/>
      <c r="D76" s="17"/>
      <c r="E76" s="17"/>
      <c r="F76" s="17"/>
    </row>
    <row r="77" spans="1:9" x14ac:dyDescent="0.25">
      <c r="A77" s="17"/>
      <c r="B77" s="17"/>
      <c r="C77" s="17"/>
      <c r="D77" s="17"/>
      <c r="E77" s="17"/>
      <c r="F77" s="17"/>
    </row>
    <row r="78" spans="1:9" x14ac:dyDescent="0.25">
      <c r="A78" s="17"/>
      <c r="B78" s="17"/>
      <c r="C78" s="17"/>
      <c r="D78" s="17"/>
      <c r="E78" s="17"/>
      <c r="F78" s="17"/>
    </row>
    <row r="79" spans="1:9" x14ac:dyDescent="0.25">
      <c r="A79" s="17"/>
      <c r="B79" s="17"/>
      <c r="C79" s="17"/>
      <c r="D79" s="17"/>
      <c r="E79" s="17"/>
      <c r="F79" s="17"/>
    </row>
    <row r="80" spans="1:9" x14ac:dyDescent="0.25">
      <c r="A80" s="17"/>
      <c r="B80" s="17"/>
      <c r="C80" s="17"/>
      <c r="D80" s="17"/>
      <c r="E80" s="17"/>
      <c r="F80" s="17"/>
    </row>
    <row r="81" spans="1:6" x14ac:dyDescent="0.25">
      <c r="A81" s="17"/>
      <c r="B81" s="17"/>
      <c r="C81" s="17"/>
      <c r="D81" s="17"/>
      <c r="E81" s="17"/>
      <c r="F81" s="17"/>
    </row>
    <row r="82" spans="1:6" x14ac:dyDescent="0.25">
      <c r="A82" s="17"/>
      <c r="B82" s="17"/>
      <c r="C82" s="17"/>
      <c r="D82" s="17"/>
      <c r="E82" s="17"/>
      <c r="F82" s="17"/>
    </row>
    <row r="83" spans="1:6" x14ac:dyDescent="0.25">
      <c r="A83" s="17"/>
      <c r="B83" s="17"/>
      <c r="C83" s="17"/>
      <c r="D83" s="17"/>
      <c r="E83" s="17"/>
      <c r="F83" s="17"/>
    </row>
    <row r="84" spans="1:6" x14ac:dyDescent="0.25">
      <c r="A84" s="17"/>
      <c r="B84" s="17"/>
      <c r="C84" s="17"/>
      <c r="D84" s="17"/>
      <c r="E84" s="17"/>
      <c r="F84" s="17"/>
    </row>
    <row r="85" spans="1:6" x14ac:dyDescent="0.25">
      <c r="A85" s="17"/>
      <c r="B85" s="17"/>
      <c r="C85" s="17"/>
      <c r="D85" s="17"/>
      <c r="E85" s="17"/>
      <c r="F85" s="17"/>
    </row>
    <row r="86" spans="1:6" x14ac:dyDescent="0.25">
      <c r="A86" s="17"/>
      <c r="B86" s="17"/>
      <c r="C86" s="17"/>
      <c r="D86" s="17"/>
      <c r="E86" s="17"/>
      <c r="F86" s="17"/>
    </row>
    <row r="87" spans="1:6" x14ac:dyDescent="0.25">
      <c r="A87" s="17"/>
      <c r="B87" s="17"/>
      <c r="C87" s="17"/>
      <c r="D87" s="17"/>
      <c r="E87" s="17"/>
      <c r="F87" s="17"/>
    </row>
    <row r="88" spans="1:6" x14ac:dyDescent="0.25">
      <c r="A88" s="17"/>
      <c r="B88" s="17"/>
      <c r="C88" s="17"/>
      <c r="D88" s="17"/>
      <c r="E88" s="17"/>
      <c r="F88" s="17"/>
    </row>
    <row r="89" spans="1:6" x14ac:dyDescent="0.25">
      <c r="A89" s="17"/>
      <c r="B89" s="17"/>
      <c r="C89" s="17"/>
      <c r="D89" s="17"/>
      <c r="E89" s="17"/>
      <c r="F89" s="17"/>
    </row>
    <row r="90" spans="1:6" x14ac:dyDescent="0.25">
      <c r="A90" s="17"/>
      <c r="B90" s="17"/>
      <c r="C90" s="17"/>
      <c r="D90" s="17"/>
      <c r="E90" s="17"/>
      <c r="F90" s="17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B32 D36:F36 F42 D23:F23 D42:E43 D19:E19 B42 B57:B58 D30:E30 B30:B31 D31:E31 D32:E32 D22 B62 B36 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2023-11-17T19:25:11Z</cp:lastPrinted>
  <dcterms:created xsi:type="dcterms:W3CDTF">2022-02-04T15:06:37Z</dcterms:created>
  <dcterms:modified xsi:type="dcterms:W3CDTF">2023-12-28T19:32:34Z</dcterms:modified>
</cp:coreProperties>
</file>